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8_{BF067B8A-EA66-4AE6-95DE-8EED227E4E9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s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H7" i="1" s="1"/>
  <c r="D7" i="1"/>
  <c r="E7" i="1"/>
  <c r="G6" i="1"/>
  <c r="H6" i="1"/>
  <c r="I6" i="1"/>
  <c r="N12" i="1" l="1"/>
  <c r="N15" i="1"/>
  <c r="B19" i="1"/>
  <c r="J7" i="1"/>
  <c r="K7" i="1" s="1"/>
  <c r="I7" i="1"/>
  <c r="F8" i="1" l="1"/>
  <c r="D8" i="1"/>
  <c r="I8" i="1" s="1"/>
  <c r="L7" i="1"/>
  <c r="E8" i="1"/>
  <c r="G8" i="1" s="1"/>
  <c r="M7" i="1"/>
  <c r="N17" i="1"/>
  <c r="N10" i="1"/>
  <c r="J8" i="1" l="1"/>
  <c r="H8" i="1"/>
  <c r="N7" i="1"/>
  <c r="O7" i="1" s="1"/>
  <c r="L8" i="1"/>
  <c r="M8" i="1"/>
  <c r="K8" i="1"/>
  <c r="E9" i="1"/>
  <c r="G9" i="1" s="1"/>
  <c r="D9" i="1"/>
  <c r="I9" i="1" s="1"/>
  <c r="F9" i="1"/>
  <c r="H9" i="1" s="1"/>
  <c r="N8" i="1" l="1"/>
  <c r="O8" i="1" s="1"/>
  <c r="J9" i="1"/>
  <c r="D10" i="1" l="1"/>
  <c r="K9" i="1"/>
  <c r="M9" i="1"/>
  <c r="L9" i="1"/>
  <c r="F10" i="1"/>
  <c r="E10" i="1"/>
  <c r="G10" i="1" s="1"/>
  <c r="I10" i="1"/>
  <c r="J10" i="1" l="1"/>
  <c r="D11" i="1" s="1"/>
  <c r="I11" i="1" s="1"/>
  <c r="H10" i="1"/>
  <c r="N9" i="1"/>
  <c r="O9" i="1" s="1"/>
  <c r="O10" i="1" s="1"/>
  <c r="F11" i="1"/>
  <c r="H11" i="1" s="1"/>
  <c r="E11" i="1" l="1"/>
  <c r="J11" i="1" l="1"/>
  <c r="G11" i="1"/>
  <c r="F12" i="1" l="1"/>
  <c r="L11" i="1"/>
  <c r="E12" i="1"/>
  <c r="G12" i="1" s="1"/>
  <c r="K11" i="1"/>
  <c r="N11" i="1" s="1"/>
  <c r="O11" i="1" s="1"/>
  <c r="O12" i="1" s="1"/>
  <c r="M11" i="1"/>
  <c r="D12" i="1"/>
  <c r="I12" i="1" s="1"/>
  <c r="J12" i="1" l="1"/>
  <c r="H12" i="1"/>
  <c r="F13" i="1" l="1"/>
  <c r="H13" i="1" s="1"/>
  <c r="D13" i="1"/>
  <c r="E13" i="1"/>
  <c r="G13" i="1" s="1"/>
  <c r="J13" i="1" l="1"/>
  <c r="I13" i="1"/>
  <c r="L13" i="1" l="1"/>
  <c r="M13" i="1"/>
  <c r="K13" i="1"/>
  <c r="N13" i="1" s="1"/>
  <c r="O13" i="1" s="1"/>
  <c r="D14" i="1"/>
  <c r="I14" i="1" s="1"/>
  <c r="F14" i="1"/>
  <c r="H14" i="1" s="1"/>
  <c r="E14" i="1"/>
  <c r="J14" i="1" l="1"/>
  <c r="G14" i="1"/>
  <c r="E15" i="1" l="1"/>
  <c r="F15" i="1"/>
  <c r="H15" i="1" s="1"/>
  <c r="D15" i="1"/>
  <c r="I15" i="1" s="1"/>
  <c r="L14" i="1"/>
  <c r="K14" i="1"/>
  <c r="M14" i="1"/>
  <c r="N14" i="1" l="1"/>
  <c r="O14" i="1" s="1"/>
  <c r="O15" i="1" s="1"/>
  <c r="G15" i="1"/>
  <c r="J15" i="1"/>
  <c r="D16" i="1" l="1"/>
  <c r="F16" i="1"/>
  <c r="H16" i="1" s="1"/>
  <c r="E16" i="1"/>
  <c r="G16" i="1" s="1"/>
  <c r="J16" i="1" l="1"/>
  <c r="I16" i="1"/>
  <c r="E17" i="1" l="1"/>
  <c r="G17" i="1" s="1"/>
  <c r="L16" i="1"/>
  <c r="L18" i="1" s="1"/>
  <c r="K16" i="1"/>
  <c r="M16" i="1"/>
  <c r="M18" i="1" s="1"/>
  <c r="F17" i="1"/>
  <c r="D17" i="1"/>
  <c r="I17" i="1" s="1"/>
  <c r="N16" i="1" l="1"/>
  <c r="K18" i="1"/>
  <c r="J17" i="1"/>
  <c r="H17" i="1"/>
  <c r="O16" i="1" l="1"/>
  <c r="O17" i="1" s="1"/>
  <c r="N18" i="1"/>
</calcChain>
</file>

<file path=xl/sharedStrings.xml><?xml version="1.0" encoding="utf-8"?>
<sst xmlns="http://schemas.openxmlformats.org/spreadsheetml/2006/main" count="48" uniqueCount="31">
  <si>
    <t>Reserva</t>
  </si>
  <si>
    <t>tarifa</t>
  </si>
  <si>
    <t>$550</t>
  </si>
  <si>
    <t>$300</t>
  </si>
  <si>
    <t>$200</t>
  </si>
  <si>
    <t>b1</t>
  </si>
  <si>
    <t>b2</t>
  </si>
  <si>
    <t>b3</t>
  </si>
  <si>
    <t>y1</t>
  </si>
  <si>
    <t>y2</t>
  </si>
  <si>
    <t>y3</t>
  </si>
  <si>
    <t>ação</t>
  </si>
  <si>
    <t>total</t>
  </si>
  <si>
    <t>assentos</t>
  </si>
  <si>
    <t>classe</t>
  </si>
  <si>
    <t xml:space="preserve">limite </t>
  </si>
  <si>
    <t>vendidos</t>
  </si>
  <si>
    <t>classe 1</t>
  </si>
  <si>
    <t>classe 2</t>
  </si>
  <si>
    <t>classe 3</t>
  </si>
  <si>
    <t>dados</t>
  </si>
  <si>
    <t>3. 24 assentos na classe negócios y1 a $550</t>
  </si>
  <si>
    <t>4. 60 assentos na classe normal a $300</t>
  </si>
  <si>
    <t>5. 36 assentos na econômica a $200.</t>
  </si>
  <si>
    <t>6. bi é o limite para classe i.</t>
  </si>
  <si>
    <t>7. limite para maior tarifa é o número de assentos total</t>
  </si>
  <si>
    <t>acumulado</t>
  </si>
  <si>
    <t xml:space="preserve">nível de </t>
  </si>
  <si>
    <t>proteção</t>
  </si>
  <si>
    <t>1. aeronave com 120 assentos (24+60+36)</t>
  </si>
  <si>
    <t>2. tres classes de tarifas (1,2 e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</si>
</sst>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F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="110" zoomScaleNormal="110" workbookViewId="0">
      <selection activeCell="F11" sqref="F11"/>
    </sheetView>
  </sheetViews>
  <sheetFormatPr defaultRowHeight="15" x14ac:dyDescent="0.25"/>
  <cols>
    <col min="1" max="1" width="3" style="1" bestFit="1" customWidth="1"/>
    <col min="2" max="2" width="11.28515625" style="1" customWidth="1"/>
    <col min="3" max="3" width="10.85546875" style="1" customWidth="1"/>
    <col min="4" max="4" width="11.28515625" style="1" customWidth="1"/>
    <col min="5" max="5" width="12.28515625" style="1" customWidth="1"/>
    <col min="6" max="6" width="11.85546875" style="1" customWidth="1"/>
    <col min="7" max="9" width="10.28515625" style="1" bestFit="1" customWidth="1"/>
    <col min="10" max="10" width="6.28515625" style="1" customWidth="1"/>
    <col min="11" max="11" width="9.5703125" style="1" customWidth="1"/>
    <col min="12" max="14" width="9.140625" style="1" bestFit="1" customWidth="1"/>
    <col min="15" max="16384" width="9.140625" style="1"/>
  </cols>
  <sheetData>
    <row r="1" spans="1:15" x14ac:dyDescent="0.25">
      <c r="B1" s="1" t="s">
        <v>0</v>
      </c>
      <c r="C1" s="1" t="s">
        <v>0</v>
      </c>
      <c r="D1" s="1" t="s">
        <v>15</v>
      </c>
      <c r="E1" s="1" t="s">
        <v>15</v>
      </c>
      <c r="F1" s="1" t="s">
        <v>15</v>
      </c>
      <c r="G1" s="1" t="s">
        <v>27</v>
      </c>
      <c r="H1" s="1" t="s">
        <v>27</v>
      </c>
      <c r="I1" s="1" t="s">
        <v>27</v>
      </c>
      <c r="J1" s="1" t="s">
        <v>11</v>
      </c>
      <c r="K1" s="1" t="s">
        <v>13</v>
      </c>
      <c r="L1" s="1" t="s">
        <v>13</v>
      </c>
      <c r="M1" s="1" t="s">
        <v>13</v>
      </c>
      <c r="N1" s="1" t="s">
        <v>13</v>
      </c>
      <c r="O1" s="1" t="s">
        <v>13</v>
      </c>
    </row>
    <row r="2" spans="1:15" x14ac:dyDescent="0.25">
      <c r="B2" s="1" t="s">
        <v>1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28</v>
      </c>
      <c r="H2" s="1" t="s">
        <v>28</v>
      </c>
      <c r="I2" s="1" t="s">
        <v>28</v>
      </c>
      <c r="K2" s="1" t="s">
        <v>16</v>
      </c>
      <c r="L2" s="1" t="s">
        <v>16</v>
      </c>
      <c r="M2" s="1" t="s">
        <v>16</v>
      </c>
      <c r="N2" s="1" t="s">
        <v>16</v>
      </c>
      <c r="O2" s="1" t="s">
        <v>16</v>
      </c>
    </row>
    <row r="3" spans="1:15" x14ac:dyDescent="0.25">
      <c r="D3" s="1">
        <v>1</v>
      </c>
      <c r="E3" s="1">
        <v>2</v>
      </c>
      <c r="F3" s="1">
        <v>3</v>
      </c>
      <c r="G3" s="1">
        <v>1</v>
      </c>
      <c r="H3" s="1">
        <v>2</v>
      </c>
      <c r="I3" s="1">
        <v>3</v>
      </c>
      <c r="K3" s="1" t="s">
        <v>17</v>
      </c>
      <c r="L3" s="1" t="s">
        <v>18</v>
      </c>
      <c r="M3" s="1" t="s">
        <v>19</v>
      </c>
      <c r="N3" s="1" t="s">
        <v>12</v>
      </c>
      <c r="O3" s="1" t="s">
        <v>26</v>
      </c>
    </row>
    <row r="4" spans="1:15" x14ac:dyDescent="0.25">
      <c r="B4" s="1" t="s">
        <v>13</v>
      </c>
      <c r="C4" s="1" t="s">
        <v>14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6" spans="1:15" x14ac:dyDescent="0.25">
      <c r="A6" s="1">
        <v>0</v>
      </c>
      <c r="B6" s="1">
        <v>0</v>
      </c>
      <c r="D6" s="1">
        <v>24</v>
      </c>
      <c r="E6" s="1">
        <v>60</v>
      </c>
      <c r="F6" s="1">
        <v>36</v>
      </c>
      <c r="G6" s="3">
        <f>D6</f>
        <v>24</v>
      </c>
      <c r="H6" s="3">
        <f>D6+E6</f>
        <v>84</v>
      </c>
      <c r="I6" s="3">
        <f>D6+E6+F6</f>
        <v>120</v>
      </c>
    </row>
    <row r="7" spans="1:15" x14ac:dyDescent="0.25">
      <c r="A7" s="1">
        <v>1</v>
      </c>
      <c r="B7" s="1">
        <v>2</v>
      </c>
      <c r="C7" s="1">
        <v>2</v>
      </c>
      <c r="D7" s="3">
        <f>D6+E6+F6</f>
        <v>120</v>
      </c>
      <c r="E7" s="3">
        <f>E6+F6</f>
        <v>96</v>
      </c>
      <c r="F7" s="3">
        <f>F6</f>
        <v>36</v>
      </c>
      <c r="G7" s="3">
        <f>IF(E7&gt;0,$G$6,$G$6+E7)</f>
        <v>24</v>
      </c>
      <c r="H7" s="3">
        <f>IF(F7&gt;0,$H$6,$H$6+F7)</f>
        <v>84</v>
      </c>
      <c r="I7" s="3">
        <f>D7</f>
        <v>120</v>
      </c>
      <c r="J7" s="3" t="str">
        <f>IF(E7&gt;=B7,"A", "R")</f>
        <v>A</v>
      </c>
      <c r="K7" s="3">
        <f>IF(J7="A",IF(C7=1,B7,0))</f>
        <v>0</v>
      </c>
      <c r="L7" s="3">
        <f>IF(J7="A",IF(C7=2,B7,0))</f>
        <v>2</v>
      </c>
      <c r="M7" s="3">
        <f>IF(J7="A",IF(C7=3,B7,0))</f>
        <v>0</v>
      </c>
      <c r="N7" s="3">
        <f>SUM(K7:M7)</f>
        <v>2</v>
      </c>
      <c r="O7" s="1">
        <f>N7</f>
        <v>2</v>
      </c>
    </row>
    <row r="8" spans="1:15" x14ac:dyDescent="0.25">
      <c r="A8" s="1">
        <v>2</v>
      </c>
      <c r="B8" s="1">
        <v>1</v>
      </c>
      <c r="C8" s="1">
        <v>1</v>
      </c>
      <c r="D8" s="3">
        <f>IF(J7="A",D7-B7,D7)</f>
        <v>118</v>
      </c>
      <c r="E8" s="3">
        <f>IF(J7="A",E7-B7,E7)</f>
        <v>94</v>
      </c>
      <c r="F8" s="3">
        <f>IF(J7="A",F7-B7,F7)</f>
        <v>34</v>
      </c>
      <c r="G8" s="3">
        <f t="shared" ref="G8:G17" si="0">IF(E8&gt;0,$G$6,$G$6+E8)</f>
        <v>24</v>
      </c>
      <c r="H8" s="3">
        <f t="shared" ref="H8:H13" si="1">IF(F8&gt;0,$H$6,$H$6+F8)</f>
        <v>84</v>
      </c>
      <c r="I8" s="3">
        <f t="shared" ref="I8:I17" si="2">D8</f>
        <v>118</v>
      </c>
      <c r="J8" s="3" t="str">
        <f>IF(F8&gt;=B8,"A", "R")</f>
        <v>A</v>
      </c>
      <c r="K8" s="3">
        <f t="shared" ref="K8:K16" si="3">IF(J8="A",IF(C8=1,B8,0))</f>
        <v>1</v>
      </c>
      <c r="L8" s="3">
        <f t="shared" ref="L8:L16" si="4">IF(J8="A",IF(C8=2,B8,0))</f>
        <v>0</v>
      </c>
      <c r="M8" s="3">
        <f t="shared" ref="M8:M16" si="5">IF(J8="A",IF(C8=3,B8,0))</f>
        <v>0</v>
      </c>
      <c r="N8" s="3">
        <f t="shared" ref="N8:N17" si="6">SUM(K8:M8)</f>
        <v>1</v>
      </c>
      <c r="O8" s="1">
        <f>O7+N8</f>
        <v>3</v>
      </c>
    </row>
    <row r="9" spans="1:15" x14ac:dyDescent="0.25">
      <c r="A9" s="1">
        <v>3</v>
      </c>
      <c r="B9" s="1">
        <v>30</v>
      </c>
      <c r="C9" s="1">
        <v>3</v>
      </c>
      <c r="D9" s="3">
        <f t="shared" ref="D9:D17" si="7">IF(J8="A",D8-B8,D8)</f>
        <v>117</v>
      </c>
      <c r="E9" s="3">
        <f t="shared" ref="E9:E17" si="8">IF(J8="A",E8-B8,E8)</f>
        <v>93</v>
      </c>
      <c r="F9" s="3">
        <f t="shared" ref="F9:F17" si="9">IF(J8="A",F8-B8,F8)</f>
        <v>33</v>
      </c>
      <c r="G9" s="3">
        <f t="shared" si="0"/>
        <v>24</v>
      </c>
      <c r="H9" s="3">
        <f t="shared" si="1"/>
        <v>84</v>
      </c>
      <c r="I9" s="3">
        <f t="shared" si="2"/>
        <v>117</v>
      </c>
      <c r="J9" s="3" t="str">
        <f>IF(D9&gt;=B9,"A", "R")</f>
        <v>A</v>
      </c>
      <c r="K9" s="3">
        <f t="shared" si="3"/>
        <v>0</v>
      </c>
      <c r="L9" s="3">
        <f t="shared" si="4"/>
        <v>0</v>
      </c>
      <c r="M9" s="3">
        <f t="shared" si="5"/>
        <v>30</v>
      </c>
      <c r="N9" s="3">
        <f t="shared" si="6"/>
        <v>30</v>
      </c>
      <c r="O9" s="1">
        <f t="shared" ref="O9:O17" si="10">O8+N9</f>
        <v>33</v>
      </c>
    </row>
    <row r="10" spans="1:15" x14ac:dyDescent="0.25">
      <c r="A10" s="1">
        <v>4</v>
      </c>
      <c r="B10" s="1">
        <v>5</v>
      </c>
      <c r="C10" s="1">
        <v>3</v>
      </c>
      <c r="D10" s="3">
        <f t="shared" si="7"/>
        <v>87</v>
      </c>
      <c r="E10" s="3">
        <f t="shared" si="8"/>
        <v>63</v>
      </c>
      <c r="F10" s="3">
        <f t="shared" si="9"/>
        <v>3</v>
      </c>
      <c r="G10" s="3">
        <f t="shared" si="0"/>
        <v>24</v>
      </c>
      <c r="H10" s="3">
        <f t="shared" si="1"/>
        <v>84</v>
      </c>
      <c r="I10" s="3">
        <f t="shared" si="2"/>
        <v>87</v>
      </c>
      <c r="J10" s="3" t="str">
        <f>IF(F10&gt;=B10,"A", "R")</f>
        <v>R</v>
      </c>
      <c r="K10" s="3">
        <v>0</v>
      </c>
      <c r="L10" s="3">
        <v>0</v>
      </c>
      <c r="M10" s="3">
        <v>0</v>
      </c>
      <c r="N10" s="3">
        <f t="shared" si="6"/>
        <v>0</v>
      </c>
      <c r="O10" s="1">
        <f t="shared" si="10"/>
        <v>33</v>
      </c>
    </row>
    <row r="11" spans="1:15" x14ac:dyDescent="0.25">
      <c r="A11" s="1">
        <v>5</v>
      </c>
      <c r="B11" s="1">
        <v>5</v>
      </c>
      <c r="C11" s="1">
        <v>2</v>
      </c>
      <c r="D11" s="3">
        <f t="shared" si="7"/>
        <v>87</v>
      </c>
      <c r="E11" s="3">
        <f t="shared" si="8"/>
        <v>63</v>
      </c>
      <c r="F11" s="3">
        <f t="shared" si="9"/>
        <v>3</v>
      </c>
      <c r="G11" s="3">
        <f t="shared" si="0"/>
        <v>24</v>
      </c>
      <c r="H11" s="3">
        <f t="shared" si="1"/>
        <v>84</v>
      </c>
      <c r="I11" s="3">
        <f t="shared" si="2"/>
        <v>87</v>
      </c>
      <c r="J11" s="3" t="str">
        <f>IF(E11&gt;=B11,"A", "R")</f>
        <v>A</v>
      </c>
      <c r="K11" s="3">
        <f t="shared" si="3"/>
        <v>0</v>
      </c>
      <c r="L11" s="3">
        <f t="shared" si="4"/>
        <v>5</v>
      </c>
      <c r="M11" s="3">
        <f t="shared" si="5"/>
        <v>0</v>
      </c>
      <c r="N11" s="3">
        <f t="shared" si="6"/>
        <v>5</v>
      </c>
      <c r="O11" s="1">
        <f t="shared" si="10"/>
        <v>38</v>
      </c>
    </row>
    <row r="12" spans="1:15" x14ac:dyDescent="0.25">
      <c r="A12" s="1">
        <v>6</v>
      </c>
      <c r="B12" s="1">
        <v>1</v>
      </c>
      <c r="C12" s="1">
        <v>3</v>
      </c>
      <c r="D12" s="3">
        <f t="shared" si="7"/>
        <v>82</v>
      </c>
      <c r="E12" s="3">
        <f t="shared" si="8"/>
        <v>58</v>
      </c>
      <c r="F12" s="3">
        <f t="shared" si="9"/>
        <v>-2</v>
      </c>
      <c r="G12" s="3">
        <f t="shared" si="0"/>
        <v>24</v>
      </c>
      <c r="H12" s="3">
        <f t="shared" si="1"/>
        <v>82</v>
      </c>
      <c r="I12" s="3">
        <f t="shared" si="2"/>
        <v>82</v>
      </c>
      <c r="J12" s="3" t="str">
        <f>IF(F12&gt;=B12,"A", "R")</f>
        <v>R</v>
      </c>
      <c r="K12" s="3">
        <v>0</v>
      </c>
      <c r="L12" s="3">
        <v>0</v>
      </c>
      <c r="M12" s="3">
        <v>0</v>
      </c>
      <c r="N12" s="3">
        <f t="shared" si="6"/>
        <v>0</v>
      </c>
      <c r="O12" s="1">
        <f t="shared" si="10"/>
        <v>38</v>
      </c>
    </row>
    <row r="13" spans="1:15" x14ac:dyDescent="0.25">
      <c r="A13" s="1">
        <v>7</v>
      </c>
      <c r="B13" s="1">
        <v>4</v>
      </c>
      <c r="C13" s="1">
        <v>1</v>
      </c>
      <c r="D13" s="3">
        <f t="shared" si="7"/>
        <v>82</v>
      </c>
      <c r="E13" s="3">
        <f t="shared" si="8"/>
        <v>58</v>
      </c>
      <c r="F13" s="3">
        <f t="shared" si="9"/>
        <v>-2</v>
      </c>
      <c r="G13" s="3">
        <f t="shared" si="0"/>
        <v>24</v>
      </c>
      <c r="H13" s="3">
        <f t="shared" si="1"/>
        <v>82</v>
      </c>
      <c r="I13" s="3">
        <f t="shared" si="2"/>
        <v>82</v>
      </c>
      <c r="J13" s="3" t="str">
        <f>IF(D13&gt;=B13,"A", "R")</f>
        <v>A</v>
      </c>
      <c r="K13" s="3">
        <f t="shared" si="3"/>
        <v>4</v>
      </c>
      <c r="L13" s="3">
        <f t="shared" si="4"/>
        <v>0</v>
      </c>
      <c r="M13" s="3">
        <f t="shared" si="5"/>
        <v>0</v>
      </c>
      <c r="N13" s="3">
        <f t="shared" si="6"/>
        <v>4</v>
      </c>
      <c r="O13" s="1">
        <f t="shared" si="10"/>
        <v>42</v>
      </c>
    </row>
    <row r="14" spans="1:15" x14ac:dyDescent="0.25">
      <c r="A14" s="1">
        <v>8</v>
      </c>
      <c r="B14" s="1">
        <v>54</v>
      </c>
      <c r="C14" s="1">
        <v>2</v>
      </c>
      <c r="D14" s="3">
        <f t="shared" si="7"/>
        <v>78</v>
      </c>
      <c r="E14" s="3">
        <f t="shared" si="8"/>
        <v>54</v>
      </c>
      <c r="F14" s="3">
        <f t="shared" si="9"/>
        <v>-6</v>
      </c>
      <c r="G14" s="3">
        <f t="shared" si="0"/>
        <v>24</v>
      </c>
      <c r="H14" s="3">
        <f>IF(F14&gt;0,$H$6,$H$6+F14)</f>
        <v>78</v>
      </c>
      <c r="I14" s="3">
        <f t="shared" si="2"/>
        <v>78</v>
      </c>
      <c r="J14" s="3" t="str">
        <f t="shared" ref="J14:J15" si="11">IF(E14&gt;=B14,"A", "R")</f>
        <v>A</v>
      </c>
      <c r="K14" s="3">
        <f t="shared" si="3"/>
        <v>0</v>
      </c>
      <c r="L14" s="3">
        <f t="shared" si="4"/>
        <v>54</v>
      </c>
      <c r="M14" s="3">
        <f t="shared" si="5"/>
        <v>0</v>
      </c>
      <c r="N14" s="3">
        <f t="shared" si="6"/>
        <v>54</v>
      </c>
      <c r="O14" s="1">
        <f t="shared" si="10"/>
        <v>96</v>
      </c>
    </row>
    <row r="15" spans="1:15" x14ac:dyDescent="0.25">
      <c r="A15" s="1">
        <v>9</v>
      </c>
      <c r="B15" s="1">
        <v>2</v>
      </c>
      <c r="C15" s="1">
        <v>2</v>
      </c>
      <c r="D15" s="3">
        <f t="shared" si="7"/>
        <v>24</v>
      </c>
      <c r="E15" s="3">
        <f t="shared" si="8"/>
        <v>0</v>
      </c>
      <c r="F15" s="3">
        <f t="shared" si="9"/>
        <v>-60</v>
      </c>
      <c r="G15" s="3">
        <f t="shared" si="0"/>
        <v>24</v>
      </c>
      <c r="H15" s="3">
        <f>IF(F15&gt;0,$H$6,$H$6+F15)</f>
        <v>24</v>
      </c>
      <c r="I15" s="3">
        <f t="shared" si="2"/>
        <v>24</v>
      </c>
      <c r="J15" s="3" t="str">
        <f t="shared" si="11"/>
        <v>R</v>
      </c>
      <c r="K15" s="3">
        <v>0</v>
      </c>
      <c r="L15" s="3">
        <v>0</v>
      </c>
      <c r="M15" s="3">
        <v>0</v>
      </c>
      <c r="N15" s="3">
        <f t="shared" si="6"/>
        <v>0</v>
      </c>
      <c r="O15" s="1">
        <f t="shared" si="10"/>
        <v>96</v>
      </c>
    </row>
    <row r="16" spans="1:15" x14ac:dyDescent="0.25">
      <c r="A16" s="1">
        <v>10</v>
      </c>
      <c r="B16" s="1">
        <v>2</v>
      </c>
      <c r="C16" s="1">
        <v>1</v>
      </c>
      <c r="D16" s="3">
        <f t="shared" si="7"/>
        <v>24</v>
      </c>
      <c r="E16" s="3">
        <f t="shared" si="8"/>
        <v>0</v>
      </c>
      <c r="F16" s="3">
        <f t="shared" si="9"/>
        <v>-60</v>
      </c>
      <c r="G16" s="3">
        <f t="shared" si="0"/>
        <v>24</v>
      </c>
      <c r="H16" s="3">
        <f t="shared" ref="H16:H17" si="12">IF(F16&gt;0,$H$6,$H$6+F16)</f>
        <v>24</v>
      </c>
      <c r="I16" s="3">
        <f t="shared" si="2"/>
        <v>24</v>
      </c>
      <c r="J16" s="3" t="str">
        <f>IF(D16&gt;=B16,"A", "R")</f>
        <v>A</v>
      </c>
      <c r="K16" s="3">
        <f t="shared" si="3"/>
        <v>2</v>
      </c>
      <c r="L16" s="3">
        <f t="shared" si="4"/>
        <v>0</v>
      </c>
      <c r="M16" s="3">
        <f t="shared" si="5"/>
        <v>0</v>
      </c>
      <c r="N16" s="3">
        <f t="shared" si="6"/>
        <v>2</v>
      </c>
      <c r="O16" s="1">
        <f t="shared" si="10"/>
        <v>98</v>
      </c>
    </row>
    <row r="17" spans="1:15" x14ac:dyDescent="0.25">
      <c r="A17" s="1">
        <v>11</v>
      </c>
      <c r="B17" s="1">
        <v>1</v>
      </c>
      <c r="C17" s="1">
        <v>3</v>
      </c>
      <c r="D17" s="3">
        <f t="shared" si="7"/>
        <v>22</v>
      </c>
      <c r="E17" s="3">
        <f t="shared" si="8"/>
        <v>-2</v>
      </c>
      <c r="F17" s="3">
        <f t="shared" si="9"/>
        <v>-62</v>
      </c>
      <c r="G17" s="3">
        <f t="shared" si="0"/>
        <v>22</v>
      </c>
      <c r="H17" s="3">
        <f t="shared" si="12"/>
        <v>22</v>
      </c>
      <c r="I17" s="3">
        <f t="shared" si="2"/>
        <v>22</v>
      </c>
      <c r="J17" s="3" t="str">
        <f>IF(F17&gt;=B17,"A", "R")</f>
        <v>R</v>
      </c>
      <c r="K17" s="3">
        <v>0</v>
      </c>
      <c r="L17" s="3">
        <v>0</v>
      </c>
      <c r="M17" s="3">
        <v>0</v>
      </c>
      <c r="N17" s="3">
        <f t="shared" si="6"/>
        <v>0</v>
      </c>
      <c r="O17" s="1">
        <f t="shared" si="10"/>
        <v>98</v>
      </c>
    </row>
    <row r="18" spans="1:15" x14ac:dyDescent="0.25">
      <c r="K18" s="3">
        <f>SUM(K7:K17)</f>
        <v>7</v>
      </c>
      <c r="L18" s="3">
        <f t="shared" ref="L18:N18" si="13">SUM(L7:L17)</f>
        <v>61</v>
      </c>
      <c r="M18" s="3">
        <f t="shared" si="13"/>
        <v>30</v>
      </c>
      <c r="N18" s="3">
        <f t="shared" si="13"/>
        <v>98</v>
      </c>
    </row>
    <row r="19" spans="1:15" x14ac:dyDescent="0.25">
      <c r="B19" s="1">
        <f>SUM(B7:B18)</f>
        <v>107</v>
      </c>
    </row>
    <row r="22" spans="1:15" x14ac:dyDescent="0.25">
      <c r="B22" s="1" t="s">
        <v>20</v>
      </c>
      <c r="E22" s="2"/>
    </row>
    <row r="23" spans="1:15" s="4" customFormat="1" x14ac:dyDescent="0.25">
      <c r="B23" s="4" t="s">
        <v>29</v>
      </c>
    </row>
    <row r="24" spans="1:15" s="4" customFormat="1" x14ac:dyDescent="0.25">
      <c r="B24" s="4" t="s">
        <v>30</v>
      </c>
    </row>
    <row r="25" spans="1:15" s="4" customFormat="1" x14ac:dyDescent="0.25">
      <c r="B25" s="4" t="s">
        <v>21</v>
      </c>
    </row>
    <row r="26" spans="1:15" s="4" customFormat="1" x14ac:dyDescent="0.25">
      <c r="B26" s="4" t="s">
        <v>22</v>
      </c>
    </row>
    <row r="27" spans="1:15" s="4" customFormat="1" x14ac:dyDescent="0.25">
      <c r="B27" s="4" t="s">
        <v>23</v>
      </c>
    </row>
    <row r="28" spans="1:15" s="4" customFormat="1" x14ac:dyDescent="0.25">
      <c r="B28" s="4" t="s">
        <v>24</v>
      </c>
    </row>
    <row r="29" spans="1:15" s="4" customFormat="1" x14ac:dyDescent="0.25">
      <c r="B29" s="4" t="s">
        <v>25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2021-04-20T13:50:42Z</dcterms:modified>
</cp:coreProperties>
</file>