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0C51808C-351E-4223-B965-48A7E7905C9C}" xr6:coauthVersionLast="46" xr6:coauthVersionMax="46" xr10:uidLastSave="{00000000-0000-0000-0000-000000000000}"/>
  <bookViews>
    <workbookView xWindow="-20520" yWindow="-120" windowWidth="20640" windowHeight="11160" activeTab="2" xr2:uid="{00000000-000D-0000-FFFF-FFFF00000000}"/>
  </bookViews>
  <sheets>
    <sheet name="atual" sheetId="1" r:id="rId1"/>
    <sheet name="proposta" sheetId="2" r:id="rId2"/>
    <sheet name="produção com limitaçã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3" l="1"/>
  <c r="E8" i="3"/>
  <c r="D8" i="3"/>
  <c r="C8" i="3"/>
  <c r="B8" i="3"/>
  <c r="B4" i="3" s="1"/>
  <c r="B16" i="3" s="1"/>
  <c r="C23" i="2"/>
  <c r="C26" i="2" s="1"/>
  <c r="D23" i="2"/>
  <c r="D26" i="2" s="1"/>
  <c r="E23" i="2"/>
  <c r="E26" i="2" s="1"/>
  <c r="B23" i="2"/>
  <c r="B26" i="2" s="1"/>
  <c r="F22" i="2"/>
  <c r="E14" i="2"/>
  <c r="D14" i="2"/>
  <c r="C14" i="2"/>
  <c r="B14" i="2"/>
  <c r="C11" i="2"/>
  <c r="C7" i="2"/>
  <c r="C4" i="3" s="1"/>
  <c r="C16" i="3" s="1"/>
  <c r="D7" i="2"/>
  <c r="D4" i="3" s="1"/>
  <c r="D16" i="3" s="1"/>
  <c r="E7" i="2"/>
  <c r="E4" i="3" s="1"/>
  <c r="E16" i="3" s="1"/>
  <c r="B7" i="2"/>
  <c r="F7" i="2" s="1"/>
  <c r="F4" i="2"/>
  <c r="D6" i="1"/>
  <c r="D7" i="1"/>
  <c r="D11" i="2" s="1"/>
  <c r="D8" i="1"/>
  <c r="E11" i="2" s="1"/>
  <c r="D5" i="1"/>
  <c r="B11" i="2" s="1"/>
  <c r="C10" i="1"/>
  <c r="F16" i="3" l="1"/>
  <c r="E10" i="3"/>
  <c r="D10" i="3"/>
  <c r="C10" i="3"/>
  <c r="F10" i="3" s="1"/>
  <c r="B17" i="2"/>
  <c r="D17" i="2"/>
  <c r="E17" i="2"/>
  <c r="C17" i="2"/>
  <c r="F11" i="2"/>
  <c r="D10" i="1"/>
  <c r="F17" i="2" l="1"/>
  <c r="F4" i="3"/>
</calcChain>
</file>

<file path=xl/sharedStrings.xml><?xml version="1.0" encoding="utf-8"?>
<sst xmlns="http://schemas.openxmlformats.org/spreadsheetml/2006/main" count="48" uniqueCount="24">
  <si>
    <t>produto</t>
  </si>
  <si>
    <t>máquina</t>
  </si>
  <si>
    <t>produção</t>
  </si>
  <si>
    <t>(unid/mês)</t>
  </si>
  <si>
    <t>minutos/mês</t>
  </si>
  <si>
    <t>de produção</t>
  </si>
  <si>
    <t>A</t>
  </si>
  <si>
    <t>B</t>
  </si>
  <si>
    <t>C</t>
  </si>
  <si>
    <t>D</t>
  </si>
  <si>
    <t>Total</t>
  </si>
  <si>
    <t>minutos /</t>
  </si>
  <si>
    <t>(unidades /mês)</t>
  </si>
  <si>
    <t>produção proposta</t>
  </si>
  <si>
    <t>minutos/máquina</t>
  </si>
  <si>
    <t>atuais</t>
  </si>
  <si>
    <t>minutos gastos para</t>
  </si>
  <si>
    <t>produzir uma unidade</t>
  </si>
  <si>
    <t>capacidade nominal em</t>
  </si>
  <si>
    <t>MC Total R$</t>
  </si>
  <si>
    <t>MC por fator limitativo</t>
  </si>
  <si>
    <t>R$/minuto máquina</t>
  </si>
  <si>
    <t>MC Unitária R$</t>
  </si>
  <si>
    <t>capacidade das máquinas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</si>
</sst>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3" fontId="0" fillId="0" borderId="0" xfId="1" applyFont="1"/>
    <xf numFmtId="164" fontId="0" fillId="0" borderId="0" xfId="1" applyNumberFormat="1" applyFont="1"/>
    <xf numFmtId="164" fontId="0" fillId="0" borderId="0" xfId="0" applyNumberFormat="1"/>
    <xf numFmtId="164" fontId="2" fillId="0" borderId="0" xfId="1" applyNumberFormat="1" applyFont="1"/>
    <xf numFmtId="164" fontId="2" fillId="0" borderId="0" xfId="0" applyNumberFormat="1" applyFont="1"/>
    <xf numFmtId="43" fontId="2" fillId="0" borderId="0" xfId="1" applyFont="1"/>
    <xf numFmtId="164" fontId="1" fillId="0" borderId="0" xfId="1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workbookViewId="0">
      <selection activeCell="B9" sqref="B9"/>
    </sheetView>
  </sheetViews>
  <sheetFormatPr defaultRowHeight="15" x14ac:dyDescent="0.25"/>
  <cols>
    <col min="1" max="1" width="11" style="1" customWidth="1"/>
    <col min="2" max="2" width="14.28515625" style="1" customWidth="1"/>
    <col min="3" max="3" width="17.140625" style="1" customWidth="1"/>
    <col min="4" max="4" width="17.5703125" style="1" customWidth="1"/>
    <col min="5" max="16384" width="9.140625" style="1"/>
  </cols>
  <sheetData>
    <row r="2" spans="1:4" x14ac:dyDescent="0.25">
      <c r="A2" s="1" t="s">
        <v>0</v>
      </c>
      <c r="B2" s="1" t="s">
        <v>11</v>
      </c>
      <c r="C2" s="1" t="s">
        <v>2</v>
      </c>
      <c r="D2" s="1" t="s">
        <v>4</v>
      </c>
    </row>
    <row r="3" spans="1:4" x14ac:dyDescent="0.25">
      <c r="B3" s="1" t="s">
        <v>1</v>
      </c>
      <c r="C3" s="1" t="s">
        <v>3</v>
      </c>
      <c r="D3" s="1" t="s">
        <v>5</v>
      </c>
    </row>
    <row r="5" spans="1:4" x14ac:dyDescent="0.25">
      <c r="A5" s="1" t="s">
        <v>6</v>
      </c>
      <c r="B5" s="1">
        <v>3</v>
      </c>
      <c r="C5" s="2">
        <v>70000</v>
      </c>
      <c r="D5" s="3">
        <f>B5*C5</f>
        <v>210000</v>
      </c>
    </row>
    <row r="6" spans="1:4" x14ac:dyDescent="0.25">
      <c r="A6" s="1" t="s">
        <v>7</v>
      </c>
      <c r="B6" s="1">
        <v>2</v>
      </c>
      <c r="C6" s="2">
        <v>60000</v>
      </c>
      <c r="D6" s="3">
        <f t="shared" ref="D6:D8" si="0">B6*C6</f>
        <v>120000</v>
      </c>
    </row>
    <row r="7" spans="1:4" x14ac:dyDescent="0.25">
      <c r="A7" s="1" t="s">
        <v>8</v>
      </c>
      <c r="B7" s="1">
        <v>1</v>
      </c>
      <c r="C7" s="2">
        <v>45000</v>
      </c>
      <c r="D7" s="3">
        <f t="shared" si="0"/>
        <v>45000</v>
      </c>
    </row>
    <row r="8" spans="1:4" x14ac:dyDescent="0.25">
      <c r="A8" s="1" t="s">
        <v>9</v>
      </c>
      <c r="B8" s="1">
        <v>5</v>
      </c>
      <c r="C8" s="2">
        <v>50000</v>
      </c>
      <c r="D8" s="3">
        <f t="shared" si="0"/>
        <v>250000</v>
      </c>
    </row>
    <row r="9" spans="1:4" x14ac:dyDescent="0.25">
      <c r="C9" s="2"/>
      <c r="D9" s="3"/>
    </row>
    <row r="10" spans="1:4" x14ac:dyDescent="0.25">
      <c r="A10" s="1" t="s">
        <v>10</v>
      </c>
      <c r="C10" s="2">
        <f>SUM(C5:C9)</f>
        <v>225000</v>
      </c>
      <c r="D10" s="3">
        <f>SUM(D5:D9)</f>
        <v>625000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topLeftCell="A5" workbookViewId="0">
      <selection activeCell="B26" sqref="B26"/>
    </sheetView>
  </sheetViews>
  <sheetFormatPr defaultRowHeight="15" x14ac:dyDescent="0.25"/>
  <cols>
    <col min="1" max="1" width="25.5703125" customWidth="1"/>
    <col min="2" max="2" width="13.7109375" customWidth="1"/>
    <col min="3" max="3" width="12.28515625" customWidth="1"/>
    <col min="4" max="4" width="15.7109375" customWidth="1"/>
    <col min="5" max="5" width="13.28515625" customWidth="1"/>
    <col min="6" max="6" width="17.5703125" customWidth="1"/>
  </cols>
  <sheetData>
    <row r="1" spans="1:6" x14ac:dyDescent="0.25">
      <c r="A1" s="1"/>
      <c r="B1" s="1"/>
      <c r="C1" s="1"/>
      <c r="D1" s="1"/>
    </row>
    <row r="2" spans="1:6" x14ac:dyDescent="0.25">
      <c r="A2" s="1" t="s">
        <v>0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</row>
    <row r="3" spans="1:6" x14ac:dyDescent="0.25">
      <c r="A3" s="1"/>
      <c r="B3" s="1"/>
      <c r="C3" s="1"/>
      <c r="D3" s="1"/>
    </row>
    <row r="4" spans="1:6" x14ac:dyDescent="0.25">
      <c r="A4" s="1" t="s">
        <v>2</v>
      </c>
      <c r="B4" s="2">
        <v>70000</v>
      </c>
      <c r="C4" s="2">
        <v>60000</v>
      </c>
      <c r="D4" s="2">
        <v>45000</v>
      </c>
      <c r="E4" s="2">
        <v>50000</v>
      </c>
      <c r="F4" s="5">
        <f>SUM(B4:E4)</f>
        <v>225000</v>
      </c>
    </row>
    <row r="5" spans="1:6" x14ac:dyDescent="0.25">
      <c r="A5" s="1" t="s">
        <v>12</v>
      </c>
      <c r="B5" s="1"/>
      <c r="C5" s="2"/>
      <c r="D5" s="3"/>
      <c r="F5" s="5"/>
    </row>
    <row r="6" spans="1:6" x14ac:dyDescent="0.25">
      <c r="A6" s="1"/>
      <c r="B6" s="1"/>
      <c r="C6" s="2"/>
      <c r="D6" s="3"/>
      <c r="F6" s="5"/>
    </row>
    <row r="7" spans="1:6" x14ac:dyDescent="0.25">
      <c r="A7" s="1" t="s">
        <v>13</v>
      </c>
      <c r="B7" s="3">
        <f>B4*1.15</f>
        <v>80500</v>
      </c>
      <c r="C7" s="3">
        <f t="shared" ref="C7:E7" si="0">C4*1.15</f>
        <v>69000</v>
      </c>
      <c r="D7" s="3">
        <f t="shared" si="0"/>
        <v>51749.999999999993</v>
      </c>
      <c r="E7" s="3">
        <f t="shared" si="0"/>
        <v>57499.999999999993</v>
      </c>
      <c r="F7" s="5">
        <f t="shared" ref="F7" si="1">SUM(B7:E7)</f>
        <v>258750</v>
      </c>
    </row>
    <row r="8" spans="1:6" x14ac:dyDescent="0.25">
      <c r="A8" s="1" t="s">
        <v>12</v>
      </c>
      <c r="B8" s="1"/>
      <c r="C8" s="2"/>
      <c r="D8" s="3"/>
    </row>
    <row r="9" spans="1:6" x14ac:dyDescent="0.25">
      <c r="A9" s="1"/>
      <c r="B9" s="1"/>
      <c r="C9" s="2"/>
      <c r="D9" s="3"/>
    </row>
    <row r="10" spans="1:6" x14ac:dyDescent="0.25">
      <c r="A10" s="1" t="s">
        <v>14</v>
      </c>
      <c r="B10" s="1"/>
      <c r="C10" s="2"/>
      <c r="D10" s="3"/>
    </row>
    <row r="11" spans="1:6" x14ac:dyDescent="0.25">
      <c r="A11" s="1" t="s">
        <v>15</v>
      </c>
      <c r="B11" s="5">
        <f>atual!D5</f>
        <v>210000</v>
      </c>
      <c r="C11" s="5">
        <f>atual!D6</f>
        <v>120000</v>
      </c>
      <c r="D11" s="5">
        <f>atual!D7</f>
        <v>45000</v>
      </c>
      <c r="E11" s="5">
        <f>atual!D8</f>
        <v>250000</v>
      </c>
      <c r="F11" s="10">
        <f>SUM(B11:E11)</f>
        <v>625000</v>
      </c>
    </row>
    <row r="13" spans="1:6" x14ac:dyDescent="0.25">
      <c r="A13" s="1" t="s">
        <v>16</v>
      </c>
      <c r="B13" s="6"/>
      <c r="C13" s="6"/>
      <c r="D13" s="6"/>
      <c r="E13" s="6"/>
      <c r="F13" s="6"/>
    </row>
    <row r="14" spans="1:6" x14ac:dyDescent="0.25">
      <c r="A14" s="1" t="s">
        <v>17</v>
      </c>
      <c r="B14">
        <f>atual!B5</f>
        <v>3</v>
      </c>
      <c r="C14">
        <f>atual!B6</f>
        <v>2</v>
      </c>
      <c r="D14">
        <f>atual!B7</f>
        <v>1</v>
      </c>
      <c r="E14">
        <f>atual!B8</f>
        <v>5</v>
      </c>
    </row>
    <row r="16" spans="1:6" x14ac:dyDescent="0.25">
      <c r="A16" s="1" t="s">
        <v>16</v>
      </c>
    </row>
    <row r="17" spans="1:6" x14ac:dyDescent="0.25">
      <c r="A17" s="1" t="s">
        <v>13</v>
      </c>
      <c r="B17" s="6">
        <f>B7*B14</f>
        <v>241500</v>
      </c>
      <c r="C17" s="6">
        <f t="shared" ref="C17:E17" si="2">C7*C14</f>
        <v>138000</v>
      </c>
      <c r="D17" s="6">
        <f t="shared" si="2"/>
        <v>51749.999999999993</v>
      </c>
      <c r="E17" s="6">
        <f t="shared" si="2"/>
        <v>287499.99999999994</v>
      </c>
      <c r="F17" s="8">
        <f>SUM(B17:E17)</f>
        <v>718750</v>
      </c>
    </row>
    <row r="19" spans="1:6" x14ac:dyDescent="0.25">
      <c r="A19" s="1" t="s">
        <v>18</v>
      </c>
    </row>
    <row r="20" spans="1:6" x14ac:dyDescent="0.25">
      <c r="A20" s="1" t="s">
        <v>14</v>
      </c>
      <c r="F20" s="7">
        <v>650000</v>
      </c>
    </row>
    <row r="22" spans="1:6" x14ac:dyDescent="0.25">
      <c r="A22" s="1" t="s">
        <v>19</v>
      </c>
      <c r="B22" s="5">
        <v>134400</v>
      </c>
      <c r="C22" s="5">
        <v>138560</v>
      </c>
      <c r="D22" s="5">
        <v>133800</v>
      </c>
      <c r="E22" s="5">
        <v>179650</v>
      </c>
      <c r="F22" s="5">
        <f>SUM(B22:E22)</f>
        <v>586410</v>
      </c>
    </row>
    <row r="23" spans="1:6" x14ac:dyDescent="0.25">
      <c r="A23" s="1" t="s">
        <v>22</v>
      </c>
      <c r="B23" s="4">
        <f>B22/B4</f>
        <v>1.92</v>
      </c>
      <c r="C23" s="4">
        <f t="shared" ref="C23:E23" si="3">C22/C4</f>
        <v>2.3093333333333335</v>
      </c>
      <c r="D23" s="4">
        <f t="shared" si="3"/>
        <v>2.9733333333333332</v>
      </c>
      <c r="E23" s="4">
        <f t="shared" si="3"/>
        <v>3.593</v>
      </c>
      <c r="F23" s="5"/>
    </row>
    <row r="25" spans="1:6" x14ac:dyDescent="0.25">
      <c r="A25" s="1" t="s">
        <v>20</v>
      </c>
    </row>
    <row r="26" spans="1:6" x14ac:dyDescent="0.25">
      <c r="A26" s="1" t="s">
        <v>21</v>
      </c>
      <c r="B26" s="9">
        <f>B23/B14</f>
        <v>0.64</v>
      </c>
      <c r="C26" s="9">
        <f t="shared" ref="C26:E26" si="4">C23/C14</f>
        <v>1.1546666666666667</v>
      </c>
      <c r="D26" s="9">
        <f t="shared" si="4"/>
        <v>2.9733333333333332</v>
      </c>
      <c r="E26" s="9">
        <f t="shared" si="4"/>
        <v>0.71860000000000002</v>
      </c>
      <c r="F26" s="6"/>
    </row>
  </sheetData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tabSelected="1" workbookViewId="0">
      <selection activeCell="B10" sqref="B10"/>
    </sheetView>
  </sheetViews>
  <sheetFormatPr defaultRowHeight="15" x14ac:dyDescent="0.25"/>
  <cols>
    <col min="1" max="1" width="25.5703125" customWidth="1"/>
    <col min="2" max="2" width="13.7109375" customWidth="1"/>
    <col min="3" max="3" width="12.28515625" customWidth="1"/>
    <col min="4" max="4" width="15.7109375" customWidth="1"/>
    <col min="5" max="5" width="13.28515625" customWidth="1"/>
    <col min="6" max="6" width="17.5703125" customWidth="1"/>
  </cols>
  <sheetData>
    <row r="1" spans="1:6" x14ac:dyDescent="0.25">
      <c r="A1" s="1"/>
      <c r="B1" s="1"/>
      <c r="C1" s="1"/>
      <c r="D1" s="1"/>
    </row>
    <row r="2" spans="1:6" x14ac:dyDescent="0.25">
      <c r="A2" s="1" t="s">
        <v>0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</row>
    <row r="3" spans="1:6" x14ac:dyDescent="0.25">
      <c r="A3" s="1"/>
      <c r="B3" s="1"/>
      <c r="C3" s="1"/>
      <c r="D3" s="1"/>
    </row>
    <row r="4" spans="1:6" x14ac:dyDescent="0.25">
      <c r="A4" s="1" t="s">
        <v>13</v>
      </c>
      <c r="B4" s="2">
        <f>B10/B8</f>
        <v>57583.333333333336</v>
      </c>
      <c r="C4" s="2">
        <f>proposta!C7</f>
        <v>69000</v>
      </c>
      <c r="D4" s="2">
        <f>proposta!D7</f>
        <v>51749.999999999993</v>
      </c>
      <c r="E4" s="2">
        <f>proposta!E7</f>
        <v>57499.999999999993</v>
      </c>
      <c r="F4" s="5">
        <f>SUM(B4:E4)</f>
        <v>235833.33333333334</v>
      </c>
    </row>
    <row r="5" spans="1:6" x14ac:dyDescent="0.25">
      <c r="A5" s="1" t="s">
        <v>12</v>
      </c>
      <c r="B5" s="1"/>
      <c r="C5" s="2"/>
      <c r="D5" s="3"/>
      <c r="F5" s="5"/>
    </row>
    <row r="6" spans="1:6" x14ac:dyDescent="0.25">
      <c r="A6" s="1"/>
      <c r="B6" s="1"/>
      <c r="C6" s="2"/>
      <c r="D6" s="3"/>
      <c r="F6" s="5"/>
    </row>
    <row r="7" spans="1:6" x14ac:dyDescent="0.25">
      <c r="A7" s="1" t="s">
        <v>16</v>
      </c>
      <c r="B7" s="6"/>
      <c r="C7" s="6"/>
      <c r="D7" s="6"/>
      <c r="E7" s="6"/>
      <c r="F7" s="6"/>
    </row>
    <row r="8" spans="1:6" x14ac:dyDescent="0.25">
      <c r="A8" s="1" t="s">
        <v>17</v>
      </c>
      <c r="B8">
        <f>atual!B5</f>
        <v>3</v>
      </c>
      <c r="C8">
        <f>atual!B6</f>
        <v>2</v>
      </c>
      <c r="D8">
        <f>atual!B7</f>
        <v>1</v>
      </c>
      <c r="E8">
        <f>atual!B8</f>
        <v>5</v>
      </c>
    </row>
    <row r="9" spans="1:6" x14ac:dyDescent="0.25">
      <c r="A9" s="1"/>
    </row>
    <row r="10" spans="1:6" x14ac:dyDescent="0.25">
      <c r="A10" s="1" t="s">
        <v>14</v>
      </c>
      <c r="B10" s="5">
        <f>F12-477250</f>
        <v>172750</v>
      </c>
      <c r="C10" s="5">
        <f t="shared" ref="C10:E10" si="0">C4*C8</f>
        <v>138000</v>
      </c>
      <c r="D10" s="5">
        <f t="shared" si="0"/>
        <v>51749.999999999993</v>
      </c>
      <c r="E10" s="5">
        <f t="shared" si="0"/>
        <v>287499.99999999994</v>
      </c>
      <c r="F10" s="7">
        <f>SUM(B10:E10)</f>
        <v>650000</v>
      </c>
    </row>
    <row r="12" spans="1:6" x14ac:dyDescent="0.25">
      <c r="A12" s="1" t="s">
        <v>23</v>
      </c>
      <c r="F12" s="7">
        <v>650000</v>
      </c>
    </row>
    <row r="13" spans="1:6" x14ac:dyDescent="0.25">
      <c r="A13" s="1"/>
      <c r="F13" s="7"/>
    </row>
    <row r="14" spans="1:6" x14ac:dyDescent="0.25">
      <c r="A14" s="1" t="s">
        <v>22</v>
      </c>
      <c r="B14" s="4">
        <v>1.92</v>
      </c>
      <c r="C14" s="4">
        <v>2.3093333333333335</v>
      </c>
      <c r="D14" s="4">
        <v>2.9733333333333332</v>
      </c>
      <c r="E14" s="4">
        <v>3.593</v>
      </c>
      <c r="F14" s="5"/>
    </row>
    <row r="16" spans="1:6" x14ac:dyDescent="0.25">
      <c r="A16" s="1" t="s">
        <v>19</v>
      </c>
      <c r="B16" s="5">
        <f>B4*B14</f>
        <v>110560</v>
      </c>
      <c r="C16" s="5">
        <f>C4*C14</f>
        <v>159344</v>
      </c>
      <c r="D16" s="5">
        <f>D4*D14</f>
        <v>153869.99999999997</v>
      </c>
      <c r="E16" s="5">
        <f>E4*E14</f>
        <v>206597.49999999997</v>
      </c>
      <c r="F16" s="5">
        <f>SUM(B16:E16)</f>
        <v>630371.5</v>
      </c>
    </row>
    <row r="17" spans="1:6" x14ac:dyDescent="0.25">
      <c r="A17" s="1"/>
      <c r="B17" s="5"/>
      <c r="C17" s="5"/>
      <c r="D17" s="5"/>
      <c r="E17" s="5"/>
      <c r="F17" s="5"/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atual</vt:lpstr>
      <vt:lpstr>proposta</vt:lpstr>
      <vt:lpstr>produção com limitação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2021-02-10T19:20:51Z</dcterms:modified>
</cp:coreProperties>
</file>